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T03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G75" i="3"/>
  <c r="G82" i="3"/>
  <c r="G77" i="3"/>
  <c r="G76" i="3"/>
  <c r="G81" i="3"/>
  <c r="G80" i="3"/>
  <c r="G84" i="3"/>
  <c r="G83" i="3"/>
  <c r="G79" i="3"/>
  <c r="G78" i="3"/>
  <c r="G74" i="3"/>
  <c r="G73" i="3"/>
  <c r="G85" i="3" s="1"/>
  <c r="G72" i="3"/>
  <c r="G71" i="3"/>
  <c r="G49" i="3" l="1"/>
  <c r="G47" i="3"/>
  <c r="G45" i="3"/>
  <c r="G37" i="3"/>
  <c r="G36" i="3"/>
  <c r="G35" i="3"/>
  <c r="G34" i="3"/>
  <c r="G33" i="3"/>
  <c r="G25" i="3"/>
  <c r="G24" i="3"/>
  <c r="G11" i="3"/>
  <c r="G10" i="3"/>
  <c r="G6" i="3"/>
  <c r="G13" i="3"/>
  <c r="G16" i="3" l="1"/>
  <c r="G15" i="3"/>
  <c r="G7" i="3"/>
  <c r="G50" i="3" l="1"/>
  <c r="G46" i="3"/>
  <c r="G23" i="3"/>
  <c r="G14" i="3"/>
  <c r="G12" i="3"/>
  <c r="G51" i="3"/>
  <c r="G38" i="3"/>
  <c r="G32" i="3"/>
  <c r="G17" i="3"/>
  <c r="G5" i="3"/>
  <c r="G31" i="3"/>
  <c r="G44" i="3"/>
  <c r="G48" i="3"/>
  <c r="G9" i="3"/>
  <c r="G30" i="3"/>
  <c r="G29" i="3"/>
  <c r="G28" i="3"/>
  <c r="G27" i="3"/>
  <c r="G26" i="3"/>
  <c r="G52" i="3" l="1"/>
  <c r="G59" i="3" s="1"/>
  <c r="H32" i="3"/>
  <c r="G18" i="3"/>
  <c r="G57" i="3" s="1"/>
  <c r="G39" i="3"/>
  <c r="G58" i="3" s="1"/>
  <c r="G60" i="3" l="1"/>
</calcChain>
</file>

<file path=xl/sharedStrings.xml><?xml version="1.0" encoding="utf-8"?>
<sst xmlns="http://schemas.openxmlformats.org/spreadsheetml/2006/main" count="177" uniqueCount="79">
  <si>
    <t>No</t>
  </si>
  <si>
    <t>RT</t>
  </si>
  <si>
    <t>No Rumah</t>
  </si>
  <si>
    <t>Tarif IPL</t>
  </si>
  <si>
    <t>Bulan Tunggakan</t>
  </si>
  <si>
    <t>Total Tunggakan</t>
  </si>
  <si>
    <t>01</t>
  </si>
  <si>
    <t>TOTAL</t>
  </si>
  <si>
    <t>Periode</t>
  </si>
  <si>
    <t>02</t>
  </si>
  <si>
    <t>03</t>
  </si>
  <si>
    <t>Ket</t>
  </si>
  <si>
    <t>UG 4/6</t>
  </si>
  <si>
    <t>RT - 01</t>
  </si>
  <si>
    <t>RT - 02</t>
  </si>
  <si>
    <t>RT - 03</t>
  </si>
  <si>
    <t xml:space="preserve"> Total</t>
  </si>
  <si>
    <t>REKAP</t>
  </si>
  <si>
    <t>Keterangan</t>
  </si>
  <si>
    <t>UG 7/9</t>
  </si>
  <si>
    <t>UG 1/11</t>
  </si>
  <si>
    <t>UG 2/24</t>
  </si>
  <si>
    <t>UG 6/7</t>
  </si>
  <si>
    <t>UG 6/20</t>
  </si>
  <si>
    <t>Kosong</t>
  </si>
  <si>
    <t>UG 6/25</t>
  </si>
  <si>
    <t>April - Mei' 21</t>
  </si>
  <si>
    <t>Juli - Des' 20</t>
  </si>
  <si>
    <t>August - Des' 21</t>
  </si>
  <si>
    <t>April - Des' 22</t>
  </si>
  <si>
    <t>Jan - Sept' 23</t>
  </si>
  <si>
    <t>UG 2/19</t>
  </si>
  <si>
    <t>UG 5/12</t>
  </si>
  <si>
    <t>UG 6/9</t>
  </si>
  <si>
    <t>UG 7/16</t>
  </si>
  <si>
    <t>Catatan: Bagi yang sudah melakukan pembayaran namun belum terupdate datanya</t>
  </si>
  <si>
    <t xml:space="preserve"> mohon hub Bendahara RW ( 0878 8411 0951 ) atau Security</t>
  </si>
  <si>
    <t xml:space="preserve"> LAPORAN TUNGGAKAN IPL WARGA PAGUYUBAN ONTARIO</t>
  </si>
  <si>
    <t>Nov'23 - Mei'24</t>
  </si>
  <si>
    <t>Jan - Mei'24</t>
  </si>
  <si>
    <t>Okt' 20 - Mei' 24</t>
  </si>
  <si>
    <t xml:space="preserve">Jan' 20 - Mei' 24 </t>
  </si>
  <si>
    <t>Jan' 14 - Mei'24</t>
  </si>
  <si>
    <t>UG 1/9</t>
  </si>
  <si>
    <t>UG 4/5</t>
  </si>
  <si>
    <t>UG 6/22</t>
  </si>
  <si>
    <t>UG 7/18</t>
  </si>
  <si>
    <t>UG 1/5</t>
  </si>
  <si>
    <t>Jan - Mei</t>
  </si>
  <si>
    <t>UG 3/16</t>
  </si>
  <si>
    <t>UG 3/22</t>
  </si>
  <si>
    <t>Jan' 22 - Mei'24</t>
  </si>
  <si>
    <t xml:space="preserve"> Maret - Mei</t>
  </si>
  <si>
    <t>UG 7/5</t>
  </si>
  <si>
    <t>Juli'24 - Januari'25</t>
  </si>
  <si>
    <t>Juni'24 - Januari'25</t>
  </si>
  <si>
    <t>Okt'24 - Januari'25</t>
  </si>
  <si>
    <t>UG 3/9</t>
  </si>
  <si>
    <t>UG 3/11</t>
  </si>
  <si>
    <t>Nov'24 - Januari'25</t>
  </si>
  <si>
    <t>UG 1/3</t>
  </si>
  <si>
    <t>UG 2/25</t>
  </si>
  <si>
    <t>UG 2/26</t>
  </si>
  <si>
    <t>UG 3/1-2</t>
  </si>
  <si>
    <t>UG 4/1</t>
  </si>
  <si>
    <t>UG 4/15</t>
  </si>
  <si>
    <t>UG 5/3</t>
  </si>
  <si>
    <t>UG 5/9</t>
  </si>
  <si>
    <t>UG 5/11</t>
  </si>
  <si>
    <t>UG 5/18</t>
  </si>
  <si>
    <t>Des'24 - Januari'25</t>
  </si>
  <si>
    <t>Sep'24 - Januari'25</t>
  </si>
  <si>
    <t>UG 6/21</t>
  </si>
  <si>
    <t>UG 6/26</t>
  </si>
  <si>
    <t>UG 7/15</t>
  </si>
  <si>
    <t>LIST TUNGGAKAN IPL WARGA RUMAH KOSONG</t>
  </si>
  <si>
    <t xml:space="preserve"> T O T A L</t>
  </si>
  <si>
    <t xml:space="preserve">Jan - Mei'24 </t>
  </si>
  <si>
    <t>Agus'24 - Januari'25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</si>
</sst>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41" fontId="0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1" xfId="0" quotePrefix="1" applyFill="1" applyBorder="1"/>
    <xf numFmtId="41" fontId="0" fillId="2" borderId="1" xfId="1" applyFont="1" applyFill="1" applyBorder="1"/>
    <xf numFmtId="17" fontId="0" fillId="2" borderId="1" xfId="0" applyNumberFormat="1" applyFill="1" applyBorder="1" applyAlignment="1">
      <alignment horizontal="center"/>
    </xf>
    <xf numFmtId="41" fontId="3" fillId="2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1" fontId="2" fillId="3" borderId="1" xfId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1" xfId="0" applyFill="1" applyBorder="1" applyAlignment="1">
      <alignment horizontal="center"/>
    </xf>
    <xf numFmtId="0" fontId="6" fillId="2" borderId="0" xfId="0" applyFont="1" applyFill="1"/>
    <xf numFmtId="17" fontId="0" fillId="2" borderId="0" xfId="0" applyNumberFormat="1" applyFill="1" applyBorder="1" applyAlignment="1">
      <alignment horizontal="center"/>
    </xf>
    <xf numFmtId="41" fontId="3" fillId="2" borderId="0" xfId="1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7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1" fontId="8" fillId="2" borderId="0" xfId="1" applyFont="1" applyFill="1"/>
    <xf numFmtId="41" fontId="1" fillId="2" borderId="1" xfId="1" applyFont="1" applyFill="1" applyBorder="1"/>
    <xf numFmtId="0" fontId="0" fillId="2" borderId="1" xfId="0" applyFont="1" applyFill="1" applyBorder="1" applyAlignment="1">
      <alignment horizontal="center"/>
    </xf>
    <xf numFmtId="41" fontId="0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5" fillId="2" borderId="3" xfId="0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58" workbookViewId="0">
      <selection activeCell="A56" sqref="A56"/>
    </sheetView>
  </sheetViews>
  <sheetFormatPr defaultRowHeight="15" x14ac:dyDescent="0.25"/>
  <cols>
    <col min="1" max="1" width="8.140625" style="1" customWidth="1"/>
    <col min="2" max="2" width="5.7109375" style="1" customWidth="1"/>
    <col min="3" max="3" width="10" style="1" customWidth="1"/>
    <col min="4" max="4" width="9" style="1" bestFit="1" customWidth="1"/>
    <col min="5" max="5" width="10.140625" style="1" customWidth="1"/>
    <col min="6" max="6" width="17.42578125" style="1" customWidth="1"/>
    <col min="7" max="7" width="13" style="2" customWidth="1"/>
    <col min="8" max="8" width="12.7109375" style="1" customWidth="1"/>
    <col min="9" max="9" width="9.140625" style="1"/>
    <col min="10" max="10" width="18.28515625" style="1" customWidth="1"/>
    <col min="11" max="13" width="9.140625" style="1"/>
  </cols>
  <sheetData>
    <row r="1" spans="1:13" ht="18.75" x14ac:dyDescent="0.3">
      <c r="A1" s="21" t="s">
        <v>37</v>
      </c>
    </row>
    <row r="2" spans="1:13" ht="18.75" x14ac:dyDescent="0.3">
      <c r="A2" s="21"/>
    </row>
    <row r="3" spans="1:13" ht="18.75" x14ac:dyDescent="0.3">
      <c r="A3" s="16" t="s">
        <v>13</v>
      </c>
    </row>
    <row r="4" spans="1:13" ht="45" x14ac:dyDescent="0.25">
      <c r="A4" s="9" t="s">
        <v>0</v>
      </c>
      <c r="B4" s="9" t="s">
        <v>1</v>
      </c>
      <c r="C4" s="9" t="s">
        <v>2</v>
      </c>
      <c r="D4" s="9" t="s">
        <v>3</v>
      </c>
      <c r="E4" s="10" t="s">
        <v>4</v>
      </c>
      <c r="F4" s="10" t="s">
        <v>8</v>
      </c>
      <c r="G4" s="11" t="s">
        <v>5</v>
      </c>
      <c r="H4" s="13" t="s">
        <v>18</v>
      </c>
      <c r="I4" s="3"/>
      <c r="J4" s="3"/>
      <c r="K4" s="3"/>
      <c r="L4" s="3"/>
      <c r="M4" s="3"/>
    </row>
    <row r="5" spans="1:13" x14ac:dyDescent="0.25">
      <c r="A5" s="15">
        <v>1</v>
      </c>
      <c r="B5" s="5" t="s">
        <v>6</v>
      </c>
      <c r="C5" s="4" t="s">
        <v>60</v>
      </c>
      <c r="D5" s="6">
        <v>275000</v>
      </c>
      <c r="E5" s="4">
        <v>3</v>
      </c>
      <c r="F5" s="4" t="s">
        <v>59</v>
      </c>
      <c r="G5" s="6">
        <f t="shared" ref="G5:G9" si="0">E5*D5</f>
        <v>825000</v>
      </c>
      <c r="H5" s="15"/>
    </row>
    <row r="6" spans="1:13" x14ac:dyDescent="0.25">
      <c r="A6" s="15">
        <v>2</v>
      </c>
      <c r="B6" s="5" t="s">
        <v>6</v>
      </c>
      <c r="C6" s="4" t="s">
        <v>47</v>
      </c>
      <c r="D6" s="6">
        <v>275000</v>
      </c>
      <c r="E6" s="4">
        <v>7</v>
      </c>
      <c r="F6" s="4" t="s">
        <v>54</v>
      </c>
      <c r="G6" s="6">
        <f t="shared" ref="G6" si="1">E6*D6</f>
        <v>1925000</v>
      </c>
      <c r="H6" s="15"/>
    </row>
    <row r="7" spans="1:13" x14ac:dyDescent="0.25">
      <c r="A7" s="15">
        <v>3</v>
      </c>
      <c r="B7" s="5" t="s">
        <v>6</v>
      </c>
      <c r="C7" s="4" t="s">
        <v>43</v>
      </c>
      <c r="D7" s="6">
        <v>225000</v>
      </c>
      <c r="E7" s="4">
        <v>5</v>
      </c>
      <c r="F7" s="4" t="s">
        <v>77</v>
      </c>
      <c r="G7" s="6">
        <f t="shared" si="0"/>
        <v>1125000</v>
      </c>
      <c r="H7" s="15"/>
    </row>
    <row r="8" spans="1:13" x14ac:dyDescent="0.25">
      <c r="A8" s="15"/>
      <c r="B8" s="5"/>
      <c r="C8" s="4"/>
      <c r="D8" s="6">
        <v>275000</v>
      </c>
      <c r="E8" s="4">
        <v>8</v>
      </c>
      <c r="F8" s="4" t="s">
        <v>55</v>
      </c>
      <c r="G8" s="6">
        <f t="shared" si="0"/>
        <v>2200000</v>
      </c>
      <c r="H8" s="15"/>
    </row>
    <row r="9" spans="1:13" x14ac:dyDescent="0.25">
      <c r="A9" s="15">
        <v>4</v>
      </c>
      <c r="B9" s="5" t="s">
        <v>6</v>
      </c>
      <c r="C9" s="4" t="s">
        <v>31</v>
      </c>
      <c r="D9" s="6">
        <v>225000</v>
      </c>
      <c r="E9" s="4">
        <v>3</v>
      </c>
      <c r="F9" s="4" t="s">
        <v>59</v>
      </c>
      <c r="G9" s="6">
        <f t="shared" si="0"/>
        <v>675000</v>
      </c>
      <c r="H9" s="15"/>
    </row>
    <row r="10" spans="1:13" x14ac:dyDescent="0.25">
      <c r="A10" s="15">
        <v>5</v>
      </c>
      <c r="B10" s="5" t="s">
        <v>6</v>
      </c>
      <c r="C10" s="20" t="s">
        <v>61</v>
      </c>
      <c r="D10" s="6">
        <v>275000</v>
      </c>
      <c r="E10" s="20">
        <v>4</v>
      </c>
      <c r="F10" s="4" t="s">
        <v>56</v>
      </c>
      <c r="G10" s="27">
        <f t="shared" ref="G10:G17" si="2">E10*D10</f>
        <v>1100000</v>
      </c>
      <c r="H10" s="22"/>
    </row>
    <row r="11" spans="1:13" x14ac:dyDescent="0.25">
      <c r="A11" s="15">
        <v>6</v>
      </c>
      <c r="B11" s="5" t="s">
        <v>6</v>
      </c>
      <c r="C11" s="20" t="s">
        <v>62</v>
      </c>
      <c r="D11" s="6">
        <v>275000</v>
      </c>
      <c r="E11" s="20">
        <v>3</v>
      </c>
      <c r="F11" s="4" t="s">
        <v>59</v>
      </c>
      <c r="G11" s="27">
        <f t="shared" si="2"/>
        <v>825000</v>
      </c>
      <c r="H11" s="22"/>
    </row>
    <row r="12" spans="1:13" x14ac:dyDescent="0.25">
      <c r="A12" s="15">
        <v>7</v>
      </c>
      <c r="B12" s="5" t="s">
        <v>6</v>
      </c>
      <c r="C12" s="20" t="s">
        <v>63</v>
      </c>
      <c r="D12" s="6">
        <v>810000</v>
      </c>
      <c r="E12" s="20">
        <v>4</v>
      </c>
      <c r="F12" s="4" t="s">
        <v>56</v>
      </c>
      <c r="G12" s="27">
        <f t="shared" si="2"/>
        <v>3240000</v>
      </c>
      <c r="H12" s="22"/>
    </row>
    <row r="13" spans="1:13" x14ac:dyDescent="0.25">
      <c r="A13" s="15">
        <v>8</v>
      </c>
      <c r="B13" s="5" t="s">
        <v>6</v>
      </c>
      <c r="C13" s="20" t="s">
        <v>57</v>
      </c>
      <c r="D13" s="6">
        <v>425000</v>
      </c>
      <c r="E13" s="20">
        <v>4</v>
      </c>
      <c r="F13" s="4" t="s">
        <v>56</v>
      </c>
      <c r="G13" s="27">
        <f t="shared" si="2"/>
        <v>1700000</v>
      </c>
      <c r="H13" s="22"/>
    </row>
    <row r="14" spans="1:13" x14ac:dyDescent="0.25">
      <c r="A14" s="15">
        <v>9</v>
      </c>
      <c r="B14" s="5" t="s">
        <v>6</v>
      </c>
      <c r="C14" s="20" t="s">
        <v>58</v>
      </c>
      <c r="D14" s="6">
        <v>330000</v>
      </c>
      <c r="E14" s="20">
        <v>4</v>
      </c>
      <c r="F14" s="4" t="s">
        <v>56</v>
      </c>
      <c r="G14" s="27">
        <f t="shared" si="2"/>
        <v>1320000</v>
      </c>
      <c r="H14" s="22"/>
    </row>
    <row r="15" spans="1:13" x14ac:dyDescent="0.25">
      <c r="A15" s="30">
        <v>10</v>
      </c>
      <c r="B15" s="5" t="s">
        <v>6</v>
      </c>
      <c r="C15" s="20" t="s">
        <v>49</v>
      </c>
      <c r="D15" s="6">
        <v>380000</v>
      </c>
      <c r="E15" s="20">
        <v>3</v>
      </c>
      <c r="F15" s="4" t="s">
        <v>59</v>
      </c>
      <c r="G15" s="27">
        <f t="shared" si="2"/>
        <v>1140000</v>
      </c>
      <c r="H15" s="22"/>
    </row>
    <row r="16" spans="1:13" x14ac:dyDescent="0.25">
      <c r="A16" s="30">
        <v>11</v>
      </c>
      <c r="B16" s="5" t="s">
        <v>6</v>
      </c>
      <c r="C16" s="20" t="s">
        <v>50</v>
      </c>
      <c r="D16" s="6">
        <v>380000</v>
      </c>
      <c r="E16" s="20">
        <v>4</v>
      </c>
      <c r="F16" s="4" t="s">
        <v>56</v>
      </c>
      <c r="G16" s="27">
        <f t="shared" si="2"/>
        <v>1520000</v>
      </c>
      <c r="H16" s="22"/>
    </row>
    <row r="17" spans="1:8" x14ac:dyDescent="0.25">
      <c r="A17" s="31"/>
      <c r="B17" s="5"/>
      <c r="C17" s="19"/>
      <c r="D17" s="6"/>
      <c r="E17" s="19"/>
      <c r="F17" s="4"/>
      <c r="G17" s="8">
        <f t="shared" si="2"/>
        <v>0</v>
      </c>
      <c r="H17" s="22"/>
    </row>
    <row r="18" spans="1:8" x14ac:dyDescent="0.25">
      <c r="F18" s="7" t="s">
        <v>7</v>
      </c>
      <c r="G18" s="8">
        <f>+SUM(G5:G17)</f>
        <v>17595000</v>
      </c>
    </row>
    <row r="19" spans="1:8" x14ac:dyDescent="0.25">
      <c r="F19" s="17"/>
      <c r="G19" s="18"/>
    </row>
    <row r="20" spans="1:8" ht="18.75" x14ac:dyDescent="0.3">
      <c r="A20" s="16"/>
    </row>
    <row r="21" spans="1:8" ht="18.75" x14ac:dyDescent="0.3">
      <c r="A21" s="16" t="s">
        <v>14</v>
      </c>
    </row>
    <row r="22" spans="1:8" ht="45" x14ac:dyDescent="0.25">
      <c r="A22" s="9" t="s">
        <v>0</v>
      </c>
      <c r="B22" s="9" t="s">
        <v>1</v>
      </c>
      <c r="C22" s="9" t="s">
        <v>2</v>
      </c>
      <c r="D22" s="9" t="s">
        <v>3</v>
      </c>
      <c r="E22" s="10" t="s">
        <v>4</v>
      </c>
      <c r="F22" s="10" t="s">
        <v>8</v>
      </c>
      <c r="G22" s="11" t="s">
        <v>5</v>
      </c>
      <c r="H22" s="13" t="s">
        <v>18</v>
      </c>
    </row>
    <row r="23" spans="1:8" x14ac:dyDescent="0.25">
      <c r="A23" s="15">
        <v>1</v>
      </c>
      <c r="B23" s="5" t="s">
        <v>9</v>
      </c>
      <c r="C23" s="4" t="s">
        <v>64</v>
      </c>
      <c r="D23" s="6">
        <v>375000</v>
      </c>
      <c r="E23" s="4">
        <v>3</v>
      </c>
      <c r="F23" s="4" t="s">
        <v>59</v>
      </c>
      <c r="G23" s="6">
        <f t="shared" ref="G23" si="3">E23*D23</f>
        <v>1125000</v>
      </c>
      <c r="H23" s="15"/>
    </row>
    <row r="24" spans="1:8" x14ac:dyDescent="0.25">
      <c r="A24" s="15">
        <v>2</v>
      </c>
      <c r="B24" s="5" t="s">
        <v>9</v>
      </c>
      <c r="C24" s="4" t="s">
        <v>44</v>
      </c>
      <c r="D24" s="6">
        <v>375000</v>
      </c>
      <c r="E24" s="4">
        <v>3</v>
      </c>
      <c r="F24" s="4" t="s">
        <v>52</v>
      </c>
      <c r="G24" s="6">
        <f t="shared" ref="G24:G26" si="4">E24*D24</f>
        <v>1125000</v>
      </c>
      <c r="H24" s="15"/>
    </row>
    <row r="25" spans="1:8" x14ac:dyDescent="0.25">
      <c r="A25" s="15"/>
      <c r="B25" s="5"/>
      <c r="C25" s="4"/>
      <c r="D25" s="6">
        <v>425000</v>
      </c>
      <c r="E25" s="4">
        <v>8</v>
      </c>
      <c r="F25" s="4" t="s">
        <v>55</v>
      </c>
      <c r="G25" s="6">
        <f t="shared" ref="G25" si="5">E25*D25</f>
        <v>3400000</v>
      </c>
      <c r="H25" s="15"/>
    </row>
    <row r="26" spans="1:8" x14ac:dyDescent="0.25">
      <c r="A26" s="15">
        <v>3</v>
      </c>
      <c r="B26" s="5" t="s">
        <v>9</v>
      </c>
      <c r="C26" s="19" t="s">
        <v>12</v>
      </c>
      <c r="D26" s="6">
        <v>375000</v>
      </c>
      <c r="E26" s="20">
        <v>6</v>
      </c>
      <c r="F26" s="4" t="s">
        <v>27</v>
      </c>
      <c r="G26" s="6">
        <f t="shared" si="4"/>
        <v>2250000</v>
      </c>
      <c r="H26" s="15"/>
    </row>
    <row r="27" spans="1:8" x14ac:dyDescent="0.25">
      <c r="A27" s="15"/>
      <c r="B27" s="5"/>
      <c r="C27" s="20"/>
      <c r="D27" s="6"/>
      <c r="E27" s="20">
        <v>2</v>
      </c>
      <c r="F27" s="4" t="s">
        <v>26</v>
      </c>
      <c r="G27" s="6">
        <f>+SUM(D26*E27)</f>
        <v>750000</v>
      </c>
      <c r="H27" s="15"/>
    </row>
    <row r="28" spans="1:8" x14ac:dyDescent="0.25">
      <c r="A28" s="15"/>
      <c r="B28" s="5"/>
      <c r="C28" s="20"/>
      <c r="D28" s="6"/>
      <c r="E28" s="20">
        <v>5</v>
      </c>
      <c r="F28" s="4" t="s">
        <v>28</v>
      </c>
      <c r="G28" s="6">
        <f>+SUM(D26*E28)</f>
        <v>1875000</v>
      </c>
      <c r="H28" s="15"/>
    </row>
    <row r="29" spans="1:8" x14ac:dyDescent="0.25">
      <c r="A29" s="15"/>
      <c r="B29" s="5"/>
      <c r="C29" s="20"/>
      <c r="D29" s="6"/>
      <c r="E29" s="20">
        <v>9</v>
      </c>
      <c r="F29" s="4" t="s">
        <v>29</v>
      </c>
      <c r="G29" s="6">
        <f>+SUM(D26*E29)</f>
        <v>3375000</v>
      </c>
      <c r="H29" s="15"/>
    </row>
    <row r="30" spans="1:8" x14ac:dyDescent="0.25">
      <c r="A30" s="15"/>
      <c r="B30" s="5"/>
      <c r="C30" s="20"/>
      <c r="D30" s="6"/>
      <c r="E30" s="20">
        <v>9</v>
      </c>
      <c r="F30" s="4" t="s">
        <v>30</v>
      </c>
      <c r="G30" s="6">
        <f>+SUM(D26*E30)</f>
        <v>3375000</v>
      </c>
      <c r="H30" s="24"/>
    </row>
    <row r="31" spans="1:8" x14ac:dyDescent="0.25">
      <c r="A31" s="15"/>
      <c r="B31" s="5"/>
      <c r="C31" s="20"/>
      <c r="D31" s="6"/>
      <c r="E31" s="20">
        <v>5</v>
      </c>
      <c r="F31" s="4" t="s">
        <v>39</v>
      </c>
      <c r="G31" s="6">
        <f>+SUM(D26*E31)</f>
        <v>1875000</v>
      </c>
      <c r="H31" s="24" t="s">
        <v>7</v>
      </c>
    </row>
    <row r="32" spans="1:8" x14ac:dyDescent="0.25">
      <c r="A32" s="15"/>
      <c r="B32" s="5"/>
      <c r="C32" s="20"/>
      <c r="D32" s="6">
        <v>425000</v>
      </c>
      <c r="E32" s="20">
        <v>7</v>
      </c>
      <c r="F32" s="4" t="s">
        <v>55</v>
      </c>
      <c r="G32" s="6">
        <f t="shared" ref="G32:G36" si="6">E32*D32</f>
        <v>2975000</v>
      </c>
      <c r="H32" s="24">
        <f>+SUM(G26:G32)</f>
        <v>16475000</v>
      </c>
    </row>
    <row r="33" spans="1:9" x14ac:dyDescent="0.25">
      <c r="A33" s="15">
        <v>4</v>
      </c>
      <c r="B33" s="5" t="s">
        <v>9</v>
      </c>
      <c r="C33" s="20" t="s">
        <v>65</v>
      </c>
      <c r="D33" s="6">
        <v>425000</v>
      </c>
      <c r="E33" s="20">
        <v>3</v>
      </c>
      <c r="F33" s="4" t="s">
        <v>59</v>
      </c>
      <c r="G33" s="6">
        <f t="shared" si="6"/>
        <v>1275000</v>
      </c>
      <c r="H33" s="29"/>
    </row>
    <row r="34" spans="1:9" x14ac:dyDescent="0.25">
      <c r="A34" s="15">
        <v>5</v>
      </c>
      <c r="B34" s="5" t="s">
        <v>9</v>
      </c>
      <c r="C34" s="20" t="s">
        <v>66</v>
      </c>
      <c r="D34" s="6">
        <v>300000</v>
      </c>
      <c r="E34" s="20">
        <v>2</v>
      </c>
      <c r="F34" s="4" t="s">
        <v>70</v>
      </c>
      <c r="G34" s="6">
        <f t="shared" si="6"/>
        <v>600000</v>
      </c>
      <c r="H34" s="29"/>
    </row>
    <row r="35" spans="1:9" x14ac:dyDescent="0.25">
      <c r="A35" s="15">
        <v>6</v>
      </c>
      <c r="B35" s="5" t="s">
        <v>9</v>
      </c>
      <c r="C35" s="20" t="s">
        <v>67</v>
      </c>
      <c r="D35" s="6">
        <v>425000</v>
      </c>
      <c r="E35" s="20">
        <v>4</v>
      </c>
      <c r="F35" s="4" t="s">
        <v>56</v>
      </c>
      <c r="G35" s="6">
        <f t="shared" si="6"/>
        <v>1700000</v>
      </c>
      <c r="H35" s="29"/>
    </row>
    <row r="36" spans="1:9" x14ac:dyDescent="0.25">
      <c r="A36" s="15">
        <v>7</v>
      </c>
      <c r="B36" s="5" t="s">
        <v>9</v>
      </c>
      <c r="C36" s="20" t="s">
        <v>68</v>
      </c>
      <c r="D36" s="6">
        <v>425000</v>
      </c>
      <c r="E36" s="20">
        <v>2</v>
      </c>
      <c r="F36" s="4" t="s">
        <v>70</v>
      </c>
      <c r="G36" s="6">
        <f t="shared" si="6"/>
        <v>850000</v>
      </c>
      <c r="H36" s="29"/>
    </row>
    <row r="37" spans="1:9" x14ac:dyDescent="0.25">
      <c r="A37" s="30">
        <v>8</v>
      </c>
      <c r="B37" s="5" t="s">
        <v>9</v>
      </c>
      <c r="C37" s="4" t="s">
        <v>69</v>
      </c>
      <c r="D37" s="6">
        <v>380000</v>
      </c>
      <c r="E37" s="4">
        <v>2</v>
      </c>
      <c r="F37" s="4" t="s">
        <v>70</v>
      </c>
      <c r="G37" s="6">
        <f>E37*D37-350000</f>
        <v>410000</v>
      </c>
      <c r="H37" s="15"/>
    </row>
    <row r="38" spans="1:9" x14ac:dyDescent="0.25">
      <c r="A38" s="31"/>
      <c r="B38" s="5"/>
      <c r="C38" s="4"/>
      <c r="D38" s="6"/>
      <c r="E38" s="4"/>
      <c r="F38" s="4"/>
      <c r="G38" s="6">
        <f t="shared" ref="G38" si="7">E38*D38</f>
        <v>0</v>
      </c>
      <c r="H38" s="15"/>
    </row>
    <row r="39" spans="1:9" x14ac:dyDescent="0.25">
      <c r="F39" s="7" t="s">
        <v>7</v>
      </c>
      <c r="G39" s="8">
        <f>+SUM(G23:G38)</f>
        <v>26960000</v>
      </c>
    </row>
    <row r="41" spans="1:9" ht="18.75" x14ac:dyDescent="0.3">
      <c r="A41" s="16"/>
    </row>
    <row r="42" spans="1:9" ht="18.75" x14ac:dyDescent="0.3">
      <c r="A42" s="16" t="s">
        <v>15</v>
      </c>
    </row>
    <row r="43" spans="1:9" ht="45" x14ac:dyDescent="0.25">
      <c r="A43" s="9" t="s">
        <v>0</v>
      </c>
      <c r="B43" s="9" t="s">
        <v>1</v>
      </c>
      <c r="C43" s="9" t="s">
        <v>2</v>
      </c>
      <c r="D43" s="9" t="s">
        <v>3</v>
      </c>
      <c r="E43" s="10" t="s">
        <v>4</v>
      </c>
      <c r="F43" s="10" t="s">
        <v>8</v>
      </c>
      <c r="G43" s="11" t="s">
        <v>5</v>
      </c>
      <c r="H43" s="13" t="s">
        <v>18</v>
      </c>
    </row>
    <row r="44" spans="1:9" x14ac:dyDescent="0.25">
      <c r="A44" s="15">
        <v>1</v>
      </c>
      <c r="B44" s="5" t="s">
        <v>10</v>
      </c>
      <c r="C44" s="4" t="s">
        <v>33</v>
      </c>
      <c r="D44" s="6">
        <v>275000</v>
      </c>
      <c r="E44" s="4">
        <v>8</v>
      </c>
      <c r="F44" s="4" t="s">
        <v>55</v>
      </c>
      <c r="G44" s="6">
        <f t="shared" ref="G44:G46" si="8">E44*D44</f>
        <v>2200000</v>
      </c>
      <c r="H44" s="28"/>
    </row>
    <row r="45" spans="1:9" x14ac:dyDescent="0.25">
      <c r="A45" s="15">
        <v>2</v>
      </c>
      <c r="B45" s="5" t="s">
        <v>10</v>
      </c>
      <c r="C45" s="20" t="s">
        <v>72</v>
      </c>
      <c r="D45" s="6">
        <v>230000</v>
      </c>
      <c r="E45" s="20">
        <v>3</v>
      </c>
      <c r="F45" s="4" t="s">
        <v>59</v>
      </c>
      <c r="G45" s="27">
        <f t="shared" si="8"/>
        <v>690000</v>
      </c>
      <c r="H45" s="22"/>
    </row>
    <row r="46" spans="1:9" x14ac:dyDescent="0.25">
      <c r="A46" s="15">
        <v>3</v>
      </c>
      <c r="B46" s="5" t="s">
        <v>10</v>
      </c>
      <c r="C46" s="20" t="s">
        <v>45</v>
      </c>
      <c r="D46" s="6">
        <v>230000</v>
      </c>
      <c r="E46" s="20">
        <v>3</v>
      </c>
      <c r="F46" s="4" t="s">
        <v>59</v>
      </c>
      <c r="G46" s="27">
        <f t="shared" si="8"/>
        <v>690000</v>
      </c>
      <c r="H46" s="22"/>
    </row>
    <row r="47" spans="1:9" x14ac:dyDescent="0.25">
      <c r="A47" s="15">
        <v>4</v>
      </c>
      <c r="B47" s="5" t="s">
        <v>10</v>
      </c>
      <c r="C47" s="20" t="s">
        <v>73</v>
      </c>
      <c r="D47" s="6">
        <v>230000</v>
      </c>
      <c r="E47" s="20">
        <v>3</v>
      </c>
      <c r="F47" s="4" t="s">
        <v>59</v>
      </c>
      <c r="G47" s="27">
        <f t="shared" ref="G47" si="9">E47*D47</f>
        <v>690000</v>
      </c>
      <c r="H47" s="28"/>
      <c r="I47" s="23"/>
    </row>
    <row r="48" spans="1:9" x14ac:dyDescent="0.25">
      <c r="A48" s="15">
        <v>5</v>
      </c>
      <c r="B48" s="5" t="s">
        <v>10</v>
      </c>
      <c r="C48" s="4" t="s">
        <v>19</v>
      </c>
      <c r="D48" s="6">
        <v>230000</v>
      </c>
      <c r="E48" s="4">
        <v>5</v>
      </c>
      <c r="F48" s="4" t="s">
        <v>71</v>
      </c>
      <c r="G48" s="6">
        <f t="shared" ref="G48:G49" si="10">E48*D48</f>
        <v>1150000</v>
      </c>
      <c r="H48" s="15"/>
    </row>
    <row r="49" spans="1:10" x14ac:dyDescent="0.25">
      <c r="A49" s="15">
        <v>6</v>
      </c>
      <c r="B49" s="5" t="s">
        <v>10</v>
      </c>
      <c r="C49" s="4" t="s">
        <v>74</v>
      </c>
      <c r="D49" s="6">
        <v>230000</v>
      </c>
      <c r="E49" s="4">
        <v>2</v>
      </c>
      <c r="F49" s="4" t="s">
        <v>70</v>
      </c>
      <c r="G49" s="6">
        <f t="shared" si="10"/>
        <v>460000</v>
      </c>
      <c r="H49" s="15"/>
    </row>
    <row r="50" spans="1:10" x14ac:dyDescent="0.25">
      <c r="A50" s="15">
        <v>7</v>
      </c>
      <c r="B50" s="5" t="s">
        <v>10</v>
      </c>
      <c r="C50" s="4" t="s">
        <v>46</v>
      </c>
      <c r="D50" s="6">
        <v>230000</v>
      </c>
      <c r="E50" s="4">
        <v>6</v>
      </c>
      <c r="F50" s="4" t="s">
        <v>78</v>
      </c>
      <c r="G50" s="6">
        <f t="shared" ref="G50" si="11">E50*D50</f>
        <v>1380000</v>
      </c>
      <c r="H50" s="15"/>
    </row>
    <row r="51" spans="1:10" x14ac:dyDescent="0.25">
      <c r="A51" s="31"/>
      <c r="B51" s="5"/>
      <c r="C51" s="4"/>
      <c r="D51" s="6"/>
      <c r="E51" s="4"/>
      <c r="F51" s="4"/>
      <c r="G51" s="6">
        <f t="shared" ref="G51" si="12">E51*D51</f>
        <v>0</v>
      </c>
      <c r="H51" s="15"/>
    </row>
    <row r="52" spans="1:10" x14ac:dyDescent="0.25">
      <c r="F52" s="7" t="s">
        <v>7</v>
      </c>
      <c r="G52" s="8">
        <f>+SUM(G44:G51)</f>
        <v>7260000</v>
      </c>
    </row>
    <row r="53" spans="1:10" x14ac:dyDescent="0.25">
      <c r="F53" s="17"/>
      <c r="G53" s="18"/>
    </row>
    <row r="54" spans="1:10" ht="18.75" x14ac:dyDescent="0.3">
      <c r="A54" s="16"/>
      <c r="F54" s="17"/>
      <c r="G54" s="18"/>
    </row>
    <row r="55" spans="1:10" ht="16.5" customHeight="1" x14ac:dyDescent="0.3">
      <c r="A55" s="16" t="s">
        <v>17</v>
      </c>
    </row>
    <row r="56" spans="1:10" ht="27" customHeight="1" x14ac:dyDescent="0.25">
      <c r="A56" s="9" t="s">
        <v>0</v>
      </c>
      <c r="B56" s="9" t="s">
        <v>1</v>
      </c>
      <c r="C56" s="9"/>
      <c r="D56" s="9"/>
      <c r="E56" s="10"/>
      <c r="F56" s="10"/>
      <c r="G56" s="11" t="s">
        <v>5</v>
      </c>
      <c r="H56" s="13" t="s">
        <v>11</v>
      </c>
    </row>
    <row r="57" spans="1:10" x14ac:dyDescent="0.25">
      <c r="A57" s="15">
        <v>1</v>
      </c>
      <c r="B57" s="5" t="s">
        <v>6</v>
      </c>
      <c r="C57" s="4"/>
      <c r="D57" s="6"/>
      <c r="E57" s="4"/>
      <c r="F57" s="4"/>
      <c r="G57" s="6">
        <f>+G18</f>
        <v>17595000</v>
      </c>
      <c r="H57" s="12"/>
    </row>
    <row r="58" spans="1:10" x14ac:dyDescent="0.25">
      <c r="A58" s="15">
        <v>2</v>
      </c>
      <c r="B58" s="5" t="s">
        <v>9</v>
      </c>
      <c r="C58" s="4"/>
      <c r="D58" s="6"/>
      <c r="E58" s="4"/>
      <c r="F58" s="4"/>
      <c r="G58" s="6">
        <f>+G39</f>
        <v>26960000</v>
      </c>
      <c r="H58" s="4"/>
    </row>
    <row r="59" spans="1:10" x14ac:dyDescent="0.25">
      <c r="A59" s="15">
        <v>3</v>
      </c>
      <c r="B59" s="5" t="s">
        <v>10</v>
      </c>
      <c r="C59" s="4"/>
      <c r="D59" s="6"/>
      <c r="E59" s="4"/>
      <c r="F59" s="4"/>
      <c r="G59" s="6">
        <f>+G52</f>
        <v>7260000</v>
      </c>
      <c r="H59" s="4"/>
    </row>
    <row r="60" spans="1:10" x14ac:dyDescent="0.25">
      <c r="A60" s="31"/>
      <c r="B60" s="19" t="s">
        <v>16</v>
      </c>
      <c r="C60" s="4"/>
      <c r="D60" s="6"/>
      <c r="E60" s="4"/>
      <c r="F60" s="4"/>
      <c r="G60" s="8">
        <f>+SUM(G57+G58+G59)</f>
        <v>51815000</v>
      </c>
      <c r="H60" s="4"/>
    </row>
    <row r="61" spans="1:10" ht="15.75" x14ac:dyDescent="0.25">
      <c r="A61" s="14" t="s">
        <v>35</v>
      </c>
    </row>
    <row r="62" spans="1:10" ht="15.75" x14ac:dyDescent="0.25">
      <c r="B62" s="14" t="s">
        <v>36</v>
      </c>
      <c r="C62" s="25"/>
      <c r="D62" s="25"/>
      <c r="E62" s="25"/>
      <c r="F62" s="25"/>
      <c r="G62" s="26"/>
      <c r="H62" s="25"/>
      <c r="I62" s="25"/>
      <c r="J62" s="25"/>
    </row>
    <row r="69" spans="1:8" ht="18.75" x14ac:dyDescent="0.3">
      <c r="A69" s="21" t="s">
        <v>75</v>
      </c>
    </row>
    <row r="70" spans="1:8" ht="45" x14ac:dyDescent="0.25">
      <c r="A70" s="9" t="s">
        <v>0</v>
      </c>
      <c r="B70" s="9" t="s">
        <v>1</v>
      </c>
      <c r="C70" s="9" t="s">
        <v>2</v>
      </c>
      <c r="D70" s="9" t="s">
        <v>3</v>
      </c>
      <c r="E70" s="10" t="s">
        <v>4</v>
      </c>
      <c r="F70" s="10" t="s">
        <v>8</v>
      </c>
      <c r="G70" s="11" t="s">
        <v>5</v>
      </c>
      <c r="H70" s="13" t="s">
        <v>18</v>
      </c>
    </row>
    <row r="71" spans="1:8" x14ac:dyDescent="0.25">
      <c r="A71" s="15">
        <v>1</v>
      </c>
      <c r="B71" s="5" t="s">
        <v>6</v>
      </c>
      <c r="C71" s="20" t="s">
        <v>20</v>
      </c>
      <c r="D71" s="6">
        <v>225000</v>
      </c>
      <c r="E71" s="20">
        <v>29</v>
      </c>
      <c r="F71" s="4" t="s">
        <v>51</v>
      </c>
      <c r="G71" s="27">
        <f t="shared" ref="G71:G84" si="13">E71*D71</f>
        <v>6525000</v>
      </c>
      <c r="H71" s="28" t="s">
        <v>24</v>
      </c>
    </row>
    <row r="72" spans="1:8" x14ac:dyDescent="0.25">
      <c r="A72" s="15"/>
      <c r="B72" s="5"/>
      <c r="C72" s="19"/>
      <c r="D72" s="6">
        <v>275000</v>
      </c>
      <c r="E72" s="20">
        <v>8</v>
      </c>
      <c r="F72" s="4" t="s">
        <v>55</v>
      </c>
      <c r="G72" s="27">
        <f t="shared" si="13"/>
        <v>2200000</v>
      </c>
      <c r="H72" s="22"/>
    </row>
    <row r="73" spans="1:8" x14ac:dyDescent="0.25">
      <c r="A73" s="15">
        <v>2</v>
      </c>
      <c r="B73" s="5" t="s">
        <v>6</v>
      </c>
      <c r="C73" s="20" t="s">
        <v>21</v>
      </c>
      <c r="D73" s="6">
        <v>225000</v>
      </c>
      <c r="E73" s="20">
        <v>43</v>
      </c>
      <c r="F73" s="4" t="s">
        <v>40</v>
      </c>
      <c r="G73" s="27">
        <f t="shared" si="13"/>
        <v>9675000</v>
      </c>
      <c r="H73" s="28" t="s">
        <v>24</v>
      </c>
    </row>
    <row r="74" spans="1:8" x14ac:dyDescent="0.25">
      <c r="A74" s="15"/>
      <c r="B74" s="5"/>
      <c r="C74" s="19"/>
      <c r="D74" s="6">
        <v>275000</v>
      </c>
      <c r="E74" s="20">
        <v>8</v>
      </c>
      <c r="F74" s="4" t="s">
        <v>55</v>
      </c>
      <c r="G74" s="27">
        <f t="shared" si="13"/>
        <v>2200000</v>
      </c>
      <c r="H74" s="22"/>
    </row>
    <row r="75" spans="1:8" x14ac:dyDescent="0.25">
      <c r="A75" s="15">
        <v>3</v>
      </c>
      <c r="B75" s="5" t="s">
        <v>9</v>
      </c>
      <c r="C75" s="4" t="s">
        <v>32</v>
      </c>
      <c r="D75" s="6">
        <v>440000</v>
      </c>
      <c r="E75" s="4">
        <v>7</v>
      </c>
      <c r="F75" s="4" t="s">
        <v>54</v>
      </c>
      <c r="G75" s="6">
        <f>E75*D75-350000</f>
        <v>2730000</v>
      </c>
      <c r="H75" s="15" t="s">
        <v>24</v>
      </c>
    </row>
    <row r="76" spans="1:8" x14ac:dyDescent="0.25">
      <c r="A76" s="15">
        <v>4</v>
      </c>
      <c r="B76" s="5" t="s">
        <v>10</v>
      </c>
      <c r="C76" s="20" t="s">
        <v>22</v>
      </c>
      <c r="D76" s="6">
        <v>225000</v>
      </c>
      <c r="E76" s="20">
        <v>53</v>
      </c>
      <c r="F76" s="4" t="s">
        <v>41</v>
      </c>
      <c r="G76" s="27">
        <f t="shared" si="13"/>
        <v>11925000</v>
      </c>
      <c r="H76" s="28" t="s">
        <v>24</v>
      </c>
    </row>
    <row r="77" spans="1:8" x14ac:dyDescent="0.25">
      <c r="A77" s="15"/>
      <c r="B77" s="5"/>
      <c r="C77" s="19"/>
      <c r="D77" s="6">
        <v>275000</v>
      </c>
      <c r="E77" s="20">
        <v>8</v>
      </c>
      <c r="F77" s="4" t="s">
        <v>55</v>
      </c>
      <c r="G77" s="27">
        <f t="shared" si="13"/>
        <v>2200000</v>
      </c>
      <c r="H77" s="28"/>
    </row>
    <row r="78" spans="1:8" x14ac:dyDescent="0.25">
      <c r="A78" s="15">
        <v>5</v>
      </c>
      <c r="B78" s="5" t="s">
        <v>10</v>
      </c>
      <c r="C78" s="20" t="s">
        <v>25</v>
      </c>
      <c r="D78" s="6">
        <v>180000</v>
      </c>
      <c r="E78" s="20">
        <v>125</v>
      </c>
      <c r="F78" s="4" t="s">
        <v>42</v>
      </c>
      <c r="G78" s="27">
        <f t="shared" si="13"/>
        <v>22500000</v>
      </c>
      <c r="H78" s="28" t="s">
        <v>24</v>
      </c>
    </row>
    <row r="79" spans="1:8" x14ac:dyDescent="0.25">
      <c r="A79" s="15"/>
      <c r="B79" s="5"/>
      <c r="C79" s="19"/>
      <c r="D79" s="6">
        <v>230000</v>
      </c>
      <c r="E79" s="20">
        <v>8</v>
      </c>
      <c r="F79" s="4" t="s">
        <v>55</v>
      </c>
      <c r="G79" s="27">
        <f t="shared" si="13"/>
        <v>1840000</v>
      </c>
      <c r="H79" s="28"/>
    </row>
    <row r="80" spans="1:8" x14ac:dyDescent="0.25">
      <c r="A80" s="15">
        <v>6</v>
      </c>
      <c r="B80" s="5" t="s">
        <v>10</v>
      </c>
      <c r="C80" s="20" t="s">
        <v>23</v>
      </c>
      <c r="D80" s="6">
        <v>180000</v>
      </c>
      <c r="E80" s="20">
        <v>5</v>
      </c>
      <c r="F80" s="4" t="s">
        <v>48</v>
      </c>
      <c r="G80" s="27">
        <f t="shared" si="13"/>
        <v>900000</v>
      </c>
      <c r="H80" s="28" t="s">
        <v>24</v>
      </c>
    </row>
    <row r="81" spans="1:8" x14ac:dyDescent="0.25">
      <c r="A81" s="15"/>
      <c r="B81" s="5"/>
      <c r="C81" s="19"/>
      <c r="D81" s="6">
        <v>230000</v>
      </c>
      <c r="E81" s="20">
        <v>8</v>
      </c>
      <c r="F81" s="4" t="s">
        <v>55</v>
      </c>
      <c r="G81" s="27">
        <f t="shared" si="13"/>
        <v>1840000</v>
      </c>
      <c r="H81" s="22"/>
    </row>
    <row r="82" spans="1:8" x14ac:dyDescent="0.25">
      <c r="A82" s="15">
        <v>7</v>
      </c>
      <c r="B82" s="5" t="s">
        <v>10</v>
      </c>
      <c r="C82" s="4" t="s">
        <v>53</v>
      </c>
      <c r="D82" s="6">
        <v>230000</v>
      </c>
      <c r="E82" s="20">
        <v>5</v>
      </c>
      <c r="F82" s="4" t="s">
        <v>71</v>
      </c>
      <c r="G82" s="27">
        <f t="shared" si="13"/>
        <v>1150000</v>
      </c>
      <c r="H82" s="28" t="s">
        <v>24</v>
      </c>
    </row>
    <row r="83" spans="1:8" x14ac:dyDescent="0.25">
      <c r="A83" s="15">
        <v>8</v>
      </c>
      <c r="B83" s="5" t="s">
        <v>10</v>
      </c>
      <c r="C83" s="4" t="s">
        <v>34</v>
      </c>
      <c r="D83" s="6">
        <v>180000</v>
      </c>
      <c r="E83" s="4">
        <v>7</v>
      </c>
      <c r="F83" s="4" t="s">
        <v>38</v>
      </c>
      <c r="G83" s="6">
        <f t="shared" si="13"/>
        <v>1260000</v>
      </c>
      <c r="H83" s="15" t="s">
        <v>24</v>
      </c>
    </row>
    <row r="84" spans="1:8" x14ac:dyDescent="0.25">
      <c r="A84" s="15"/>
      <c r="B84" s="5"/>
      <c r="C84" s="4"/>
      <c r="D84" s="6">
        <v>230000</v>
      </c>
      <c r="E84" s="4">
        <v>8</v>
      </c>
      <c r="F84" s="4" t="s">
        <v>55</v>
      </c>
      <c r="G84" s="6">
        <f t="shared" si="13"/>
        <v>1840000</v>
      </c>
      <c r="H84" s="15"/>
    </row>
    <row r="85" spans="1:8" ht="23.25" customHeight="1" x14ac:dyDescent="0.25">
      <c r="B85" s="33" t="s">
        <v>76</v>
      </c>
      <c r="C85" s="32"/>
      <c r="D85" s="32"/>
      <c r="E85" s="32"/>
      <c r="F85" s="32"/>
      <c r="G85" s="8">
        <f>+SUM(G71:G84)</f>
        <v>68785000</v>
      </c>
      <c r="H85" s="31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Asep Susilo</dc:creator>
  <cp:lastModifiedBy>User</cp:lastModifiedBy>
  <cp:lastPrinted>2024-03-06T15:55:09Z</cp:lastPrinted>
  <dcterms:created xsi:type="dcterms:W3CDTF">2021-06-14T10:32:24Z</dcterms:created>
  <dcterms:modified xsi:type="dcterms:W3CDTF">2025-02-05T00:35:46Z</dcterms:modified>
</cp:coreProperties>
</file>